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пка для проверки совместимости\ffffff\МУНИЦИПАЛЬНЫЕ ПРОГРАММЫ\ПРОГРАММА ПО IT\ПРОГРАММА 2016_2020\Изменения\Изменения в программу Инф Общ 2016\09-09-19\"/>
    </mc:Choice>
  </mc:AlternateContent>
  <xr:revisionPtr revIDLastSave="0" documentId="13_ncr:1_{DF88E848-5FCA-407D-958B-FAC082936190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1" l="1"/>
  <c r="J46" i="1"/>
  <c r="H46" i="1"/>
  <c r="G46" i="1"/>
  <c r="F46" i="1"/>
  <c r="I46" i="1"/>
  <c r="E45" i="1"/>
  <c r="E34" i="1" l="1"/>
  <c r="E43" i="1"/>
  <c r="E28" i="1"/>
  <c r="E27" i="1"/>
  <c r="E25" i="1"/>
  <c r="E24" i="1"/>
  <c r="J49" i="1"/>
  <c r="J39" i="1"/>
  <c r="J41" i="1" s="1"/>
  <c r="J35" i="1"/>
  <c r="J33" i="1"/>
  <c r="J37" i="1" s="1"/>
  <c r="J31" i="1"/>
  <c r="J30" i="1"/>
  <c r="J26" i="1"/>
  <c r="J29" i="1"/>
  <c r="G35" i="1"/>
  <c r="E44" i="1"/>
  <c r="E40" i="1"/>
  <c r="I39" i="1"/>
  <c r="I41" i="1" s="1"/>
  <c r="H39" i="1"/>
  <c r="H41" i="1" s="1"/>
  <c r="I35" i="1"/>
  <c r="E35" i="1" s="1"/>
  <c r="H35" i="1"/>
  <c r="E36" i="1"/>
  <c r="I33" i="1"/>
  <c r="I37" i="1" s="1"/>
  <c r="H33" i="1"/>
  <c r="I31" i="1"/>
  <c r="I49" i="1" s="1"/>
  <c r="H31" i="1"/>
  <c r="H49" i="1" s="1"/>
  <c r="I30" i="1"/>
  <c r="H30" i="1"/>
  <c r="I26" i="1"/>
  <c r="H26" i="1"/>
  <c r="I23" i="1"/>
  <c r="H23" i="1"/>
  <c r="G39" i="1"/>
  <c r="G41" i="1" s="1"/>
  <c r="F39" i="1"/>
  <c r="F41" i="1" s="1"/>
  <c r="E39" i="1"/>
  <c r="E41" i="1" s="1"/>
  <c r="G26" i="1"/>
  <c r="F35" i="1"/>
  <c r="G33" i="1"/>
  <c r="G31" i="1"/>
  <c r="G30" i="1"/>
  <c r="G23" i="1"/>
  <c r="F30" i="1"/>
  <c r="F31" i="1"/>
  <c r="F49" i="1" s="1"/>
  <c r="F26" i="1"/>
  <c r="E26" i="1" s="1"/>
  <c r="F23" i="1"/>
  <c r="J48" i="1" l="1"/>
  <c r="J47" i="1" s="1"/>
  <c r="F29" i="1"/>
  <c r="E46" i="1"/>
  <c r="H29" i="1"/>
  <c r="I29" i="1"/>
  <c r="I48" i="1"/>
  <c r="I47" i="1" s="1"/>
  <c r="H37" i="1"/>
  <c r="E31" i="1"/>
  <c r="E30" i="1"/>
  <c r="G49" i="1"/>
  <c r="E49" i="1" s="1"/>
  <c r="G37" i="1"/>
  <c r="G29" i="1"/>
  <c r="F33" i="1"/>
  <c r="F37" i="1" s="1"/>
  <c r="F48" i="1" s="1"/>
  <c r="E23" i="1"/>
  <c r="E37" i="1" l="1"/>
  <c r="E33" i="1"/>
  <c r="H48" i="1"/>
  <c r="E48" i="1" s="1"/>
  <c r="H47" i="1"/>
  <c r="E29" i="1"/>
  <c r="G48" i="1"/>
  <c r="F47" i="1"/>
  <c r="G47" i="1" l="1"/>
  <c r="E47" i="1" s="1"/>
</calcChain>
</file>

<file path=xl/sharedStrings.xml><?xml version="1.0" encoding="utf-8"?>
<sst xmlns="http://schemas.openxmlformats.org/spreadsheetml/2006/main" count="90" uniqueCount="53">
  <si>
    <t>Приложение № 3</t>
  </si>
  <si>
    <t xml:space="preserve">Ресурсное обеспечение реализации муниципальной программы </t>
  </si>
  <si>
    <t xml:space="preserve">"Информационное общество  Пограничного муниципального района" на 2016-2020 годы  </t>
  </si>
  <si>
    <t>№ п/п</t>
  </si>
  <si>
    <t>Мероприятия</t>
  </si>
  <si>
    <t>Источник финансирования</t>
  </si>
  <si>
    <t>Объем финансового обеспечения по годам (тыс. руб.)</t>
  </si>
  <si>
    <t>Ответствен-ный за выполнение мероприятий Подпрограммы</t>
  </si>
  <si>
    <r>
      <t xml:space="preserve"> </t>
    </r>
    <r>
      <rPr>
        <b/>
        <sz val="11"/>
        <color theme="1"/>
        <rFont val="Times New Roman"/>
        <family val="1"/>
        <charset val="204"/>
      </rPr>
      <t>Подпрограмма 1 «Развитие телекоммуникационной инфраструктуры»</t>
    </r>
  </si>
  <si>
    <t>Срок исполнения мероприятия</t>
  </si>
  <si>
    <t>Всего (тыс. руб.)</t>
  </si>
  <si>
    <t>1.</t>
  </si>
  <si>
    <t>Расходы на содержание и обеспечение деятельности (оказание услуг, выполнение работ) муниципальных учреждений (МФЦ)</t>
  </si>
  <si>
    <t>2016-2020</t>
  </si>
  <si>
    <t>КБ</t>
  </si>
  <si>
    <t>Бюджет ПМР</t>
  </si>
  <si>
    <t>ВСЕГО Подпрограмма 1 "Развитие телекоммуникационной инфраструктуры "</t>
  </si>
  <si>
    <t>ИТОГО</t>
  </si>
  <si>
    <t>Подпрограмма 2 «Развитие информационных систем и информационных сервисов для жителей ПМР (Электронное правительство, система межведомственного электронного взаимодействия)»</t>
  </si>
  <si>
    <t>Мероприятия по обеспечению бесперебойной работы структурных подразделений АПМР в системе межведомственного электронного взаимодействия</t>
  </si>
  <si>
    <t>1.1.</t>
  </si>
  <si>
    <t>Оказание услуг по обеспечению бесперебойной работой и поддержке рабочего состояния программного обеспечения и персональных компьютеров</t>
  </si>
  <si>
    <t>ВСЕГО Подпрограмма 2 "Развитие информационных систем и информационных сервисов для жителей ПМР (Электронное правительство, система межведомственного электронного взаимодействия)"</t>
  </si>
  <si>
    <t>Отдельные мероприятия программы</t>
  </si>
  <si>
    <t>Информационное освещение деятельности ОМСУ Пограничного муниципального района в средствах массовой информации</t>
  </si>
  <si>
    <t>ВСЕГО отдельные мероприятия программы</t>
  </si>
  <si>
    <t>ВСЕГО Программа</t>
  </si>
  <si>
    <t>2.</t>
  </si>
  <si>
    <t>Приложение № 1</t>
  </si>
  <si>
    <t>Приобретение автомобиля для нужд МФЦ</t>
  </si>
  <si>
    <t>2.1.</t>
  </si>
  <si>
    <t>Подпрограмма 3 «Использование информационно-коммуникационных технологий в социально ориентированных областях»</t>
  </si>
  <si>
    <t>Создание информационной системы по сбру сведений об обучающихся образовательных учреждений</t>
  </si>
  <si>
    <t>Проведение мероприятий по созданию системы учета контингента по основным образовательным программам и дополнительным общеобразовательным программам</t>
  </si>
  <si>
    <t>ВСЕГО Подпрограмма 3 "Использование информационно-коммуникационных технологий в социально-ориентированных областях"</t>
  </si>
  <si>
    <t>Отдел народного образования администрации ПМР, МКУ "ЦОД МОУ ПМР"</t>
  </si>
  <si>
    <t xml:space="preserve"> к постановлению администрации Пограничного </t>
  </si>
  <si>
    <t>муниципального района " О внесении изменений</t>
  </si>
  <si>
    <t xml:space="preserve"> в муниципальную программу "Информационное </t>
  </si>
  <si>
    <t xml:space="preserve"> общество Пограничного муниципального  района</t>
  </si>
  <si>
    <t>к муниципальной программе «Информационное</t>
  </si>
  <si>
    <t xml:space="preserve">  на 2016 - 2020 годы», утвержденное постановлением</t>
  </si>
  <si>
    <t xml:space="preserve"> администрации Пограничного муниципального района</t>
  </si>
  <si>
    <t>от 18.01.2016 года № 15</t>
  </si>
  <si>
    <t>Создание объединенного официального сайта для информационного освещения деятельности органов местного самоуправления Пограничного муниципального района</t>
  </si>
  <si>
    <t>Проведение мероприятий по созданию объединенного сайта ОМСУ</t>
  </si>
  <si>
    <t>МАУ МФЦ Пограничного МР «Мои документы»</t>
  </si>
  <si>
    <t>ИТОГО Бюджет ПМР</t>
  </si>
  <si>
    <t>Помощник главы администрации по ПО и ТЗИ</t>
  </si>
  <si>
    <t>Администрация ПМР, МБУ "Редакция районных СМИ "Вестник Приграничья", МБУ "ЦДОД ПМР"</t>
  </si>
  <si>
    <t>Проведение ремонтных работ помещения типографии для ЦДОД</t>
  </si>
  <si>
    <t xml:space="preserve"> на 2016-2020 годы" от  08.04.2019  № 217</t>
  </si>
  <si>
    <t>Подключение к централизованной сети отопления МБУ "Редакция районных СМИ "Вестник Приграничья"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</si>
</sst>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7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2" fillId="0" borderId="0" xfId="0" applyFont="1" applyAlignment="1"/>
    <xf numFmtId="2" fontId="3" fillId="0" borderId="12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9" xfId="0" applyFont="1" applyFill="1" applyBorder="1" applyAlignment="1">
      <alignment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justify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2" fontId="9" fillId="0" borderId="31" xfId="0" applyNumberFormat="1" applyFont="1" applyBorder="1" applyAlignment="1">
      <alignment horizontal="center" wrapText="1"/>
    </xf>
    <xf numFmtId="0" fontId="10" fillId="0" borderId="19" xfId="0" applyFont="1" applyBorder="1" applyAlignment="1">
      <alignment vertical="center" wrapText="1"/>
    </xf>
    <xf numFmtId="2" fontId="10" fillId="0" borderId="31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/>
    <xf numFmtId="0" fontId="0" fillId="2" borderId="0" xfId="0" applyFill="1" applyBorder="1" applyAlignment="1"/>
    <xf numFmtId="0" fontId="0" fillId="2" borderId="17" xfId="0" applyFill="1" applyBorder="1" applyAlignment="1"/>
    <xf numFmtId="2" fontId="0" fillId="0" borderId="0" xfId="0" applyNumberFormat="1" applyBorder="1"/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  <xf numFmtId="164" fontId="3" fillId="0" borderId="37" xfId="0" applyNumberFormat="1" applyFont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0" borderId="3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top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topLeftCell="A43" zoomScaleNormal="100" workbookViewId="0">
      <selection activeCell="J25" sqref="J25"/>
    </sheetView>
  </sheetViews>
  <sheetFormatPr defaultRowHeight="15" x14ac:dyDescent="0.25"/>
  <cols>
    <col min="1" max="1" width="4.140625" customWidth="1"/>
    <col min="2" max="2" width="27.5703125" customWidth="1"/>
    <col min="3" max="3" width="9.140625" customWidth="1"/>
    <col min="7" max="7" width="9.140625" customWidth="1"/>
    <col min="10" max="10" width="11" customWidth="1"/>
    <col min="11" max="11" width="17.5703125" customWidth="1"/>
  </cols>
  <sheetData>
    <row r="1" spans="8:11" x14ac:dyDescent="0.25">
      <c r="H1" s="110" t="s">
        <v>28</v>
      </c>
      <c r="I1" s="110"/>
      <c r="J1" s="110"/>
      <c r="K1" s="110"/>
    </row>
    <row r="2" spans="8:11" x14ac:dyDescent="0.25">
      <c r="H2" s="117" t="s">
        <v>36</v>
      </c>
      <c r="I2" s="117"/>
      <c r="J2" s="117"/>
      <c r="K2" s="117"/>
    </row>
    <row r="3" spans="8:11" x14ac:dyDescent="0.25">
      <c r="H3" s="117" t="s">
        <v>37</v>
      </c>
      <c r="I3" s="117"/>
      <c r="J3" s="117"/>
      <c r="K3" s="117"/>
    </row>
    <row r="4" spans="8:11" x14ac:dyDescent="0.25">
      <c r="H4" s="117" t="s">
        <v>38</v>
      </c>
      <c r="I4" s="117"/>
      <c r="J4" s="117"/>
      <c r="K4" s="117"/>
    </row>
    <row r="5" spans="8:11" x14ac:dyDescent="0.25">
      <c r="H5" s="117" t="s">
        <v>39</v>
      </c>
      <c r="I5" s="117"/>
      <c r="J5" s="117"/>
      <c r="K5" s="117"/>
    </row>
    <row r="6" spans="8:11" x14ac:dyDescent="0.25">
      <c r="H6" s="117" t="s">
        <v>51</v>
      </c>
      <c r="I6" s="117"/>
      <c r="J6" s="117"/>
      <c r="K6" s="117"/>
    </row>
    <row r="7" spans="8:11" x14ac:dyDescent="0.25">
      <c r="H7" s="110"/>
      <c r="I7" s="110"/>
      <c r="J7" s="110"/>
      <c r="K7" s="110"/>
    </row>
    <row r="8" spans="8:11" x14ac:dyDescent="0.25">
      <c r="H8" s="17"/>
      <c r="I8" s="17"/>
      <c r="J8" s="17"/>
      <c r="K8" s="17"/>
    </row>
    <row r="9" spans="8:11" ht="15" customHeight="1" x14ac:dyDescent="0.25">
      <c r="H9" s="110" t="s">
        <v>0</v>
      </c>
      <c r="I9" s="110"/>
      <c r="J9" s="110"/>
      <c r="K9" s="110"/>
    </row>
    <row r="10" spans="8:11" ht="15" customHeight="1" x14ac:dyDescent="0.25">
      <c r="H10" s="117" t="s">
        <v>40</v>
      </c>
      <c r="I10" s="117"/>
      <c r="J10" s="117"/>
      <c r="K10" s="117"/>
    </row>
    <row r="11" spans="8:11" x14ac:dyDescent="0.25">
      <c r="H11" s="117" t="s">
        <v>39</v>
      </c>
      <c r="I11" s="117"/>
      <c r="J11" s="117"/>
      <c r="K11" s="117"/>
    </row>
    <row r="12" spans="8:11" x14ac:dyDescent="0.25">
      <c r="H12" s="117" t="s">
        <v>41</v>
      </c>
      <c r="I12" s="117"/>
      <c r="J12" s="117"/>
      <c r="K12" s="117"/>
    </row>
    <row r="13" spans="8:11" x14ac:dyDescent="0.25">
      <c r="H13" s="117" t="s">
        <v>42</v>
      </c>
      <c r="I13" s="117"/>
      <c r="J13" s="117"/>
      <c r="K13" s="117"/>
    </row>
    <row r="14" spans="8:11" x14ac:dyDescent="0.25">
      <c r="H14" s="20" t="s">
        <v>43</v>
      </c>
      <c r="I14" s="20"/>
      <c r="J14" s="20"/>
      <c r="K14" s="20"/>
    </row>
    <row r="17" spans="1:15" ht="16.5" x14ac:dyDescent="0.25">
      <c r="A17" s="116" t="s">
        <v>1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5"/>
      <c r="M17" s="5"/>
      <c r="N17" s="5"/>
    </row>
    <row r="18" spans="1:15" ht="16.5" x14ac:dyDescent="0.25">
      <c r="A18" s="116" t="s">
        <v>2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5"/>
      <c r="M18" s="5"/>
      <c r="N18" s="5"/>
    </row>
    <row r="19" spans="1:15" ht="15.75" thickBot="1" x14ac:dyDescent="0.3"/>
    <row r="20" spans="1:15" ht="40.5" customHeight="1" thickBot="1" x14ac:dyDescent="0.3">
      <c r="A20" s="111" t="s">
        <v>3</v>
      </c>
      <c r="B20" s="111" t="s">
        <v>4</v>
      </c>
      <c r="C20" s="111" t="s">
        <v>9</v>
      </c>
      <c r="D20" s="111" t="s">
        <v>5</v>
      </c>
      <c r="E20" s="111" t="s">
        <v>10</v>
      </c>
      <c r="F20" s="118" t="s">
        <v>6</v>
      </c>
      <c r="G20" s="119"/>
      <c r="H20" s="119"/>
      <c r="I20" s="119"/>
      <c r="J20" s="120"/>
      <c r="K20" s="111" t="s">
        <v>7</v>
      </c>
    </row>
    <row r="21" spans="1:15" ht="15.75" thickBot="1" x14ac:dyDescent="0.3">
      <c r="A21" s="112"/>
      <c r="B21" s="112"/>
      <c r="C21" s="112"/>
      <c r="D21" s="112"/>
      <c r="E21" s="112"/>
      <c r="F21" s="1">
        <v>2016</v>
      </c>
      <c r="G21" s="1">
        <v>2017</v>
      </c>
      <c r="H21" s="1">
        <v>2018</v>
      </c>
      <c r="I21" s="1">
        <v>2019</v>
      </c>
      <c r="J21" s="1">
        <v>2020</v>
      </c>
      <c r="K21" s="112"/>
    </row>
    <row r="22" spans="1:15" ht="15.75" customHeight="1" thickBot="1" x14ac:dyDescent="0.3">
      <c r="A22" s="113" t="s">
        <v>8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5"/>
    </row>
    <row r="23" spans="1:15" ht="33.75" customHeight="1" x14ac:dyDescent="0.25">
      <c r="A23" s="92" t="s">
        <v>11</v>
      </c>
      <c r="B23" s="95" t="s">
        <v>12</v>
      </c>
      <c r="C23" s="80" t="s">
        <v>13</v>
      </c>
      <c r="D23" s="50" t="s">
        <v>17</v>
      </c>
      <c r="E23" s="49">
        <f t="shared" ref="E23:J23" si="0">E24+E25</f>
        <v>17011.97</v>
      </c>
      <c r="F23" s="49">
        <f t="shared" si="0"/>
        <v>5026</v>
      </c>
      <c r="G23" s="49">
        <f t="shared" si="0"/>
        <v>5283.1100000000006</v>
      </c>
      <c r="H23" s="49">
        <f t="shared" si="0"/>
        <v>6702.86</v>
      </c>
      <c r="I23" s="49">
        <f t="shared" si="0"/>
        <v>0</v>
      </c>
      <c r="J23" s="49">
        <f t="shared" si="0"/>
        <v>0</v>
      </c>
      <c r="K23" s="83" t="s">
        <v>46</v>
      </c>
    </row>
    <row r="24" spans="1:15" ht="33.75" customHeight="1" x14ac:dyDescent="0.25">
      <c r="A24" s="93"/>
      <c r="B24" s="96"/>
      <c r="C24" s="81"/>
      <c r="D24" s="10" t="s">
        <v>15</v>
      </c>
      <c r="E24" s="6">
        <f>F24+G24+H24+I24+J24</f>
        <v>7274.9</v>
      </c>
      <c r="F24" s="6">
        <v>2513</v>
      </c>
      <c r="G24" s="63">
        <v>2415.9</v>
      </c>
      <c r="H24" s="63">
        <v>2346</v>
      </c>
      <c r="I24" s="45">
        <v>0</v>
      </c>
      <c r="J24" s="45">
        <v>0</v>
      </c>
      <c r="K24" s="84"/>
    </row>
    <row r="25" spans="1:15" ht="22.5" customHeight="1" thickBot="1" x14ac:dyDescent="0.3">
      <c r="A25" s="94"/>
      <c r="B25" s="97"/>
      <c r="C25" s="82"/>
      <c r="D25" s="18" t="s">
        <v>14</v>
      </c>
      <c r="E25" s="6">
        <f>F25+G25+H25+I25+J25</f>
        <v>9737.07</v>
      </c>
      <c r="F25" s="19">
        <v>2513</v>
      </c>
      <c r="G25" s="64">
        <v>2867.21</v>
      </c>
      <c r="H25" s="19">
        <v>4356.8599999999997</v>
      </c>
      <c r="I25" s="19">
        <v>0</v>
      </c>
      <c r="J25" s="19">
        <v>0</v>
      </c>
      <c r="K25" s="85"/>
    </row>
    <row r="26" spans="1:15" ht="19.5" customHeight="1" x14ac:dyDescent="0.25">
      <c r="A26" s="92" t="s">
        <v>27</v>
      </c>
      <c r="B26" s="95" t="s">
        <v>29</v>
      </c>
      <c r="C26" s="80" t="s">
        <v>13</v>
      </c>
      <c r="D26" s="50" t="s">
        <v>17</v>
      </c>
      <c r="E26" s="49">
        <f>F26</f>
        <v>630.14099999999996</v>
      </c>
      <c r="F26" s="49">
        <f>F27+F28</f>
        <v>630.14099999999996</v>
      </c>
      <c r="G26" s="51">
        <f>G27+G28</f>
        <v>0</v>
      </c>
      <c r="H26" s="55">
        <f>H27+H28</f>
        <v>0</v>
      </c>
      <c r="I26" s="55">
        <f>I27+I28</f>
        <v>0</v>
      </c>
      <c r="J26" s="55">
        <f>J27+J28</f>
        <v>0</v>
      </c>
      <c r="K26" s="99" t="s">
        <v>48</v>
      </c>
    </row>
    <row r="27" spans="1:15" ht="25.5" customHeight="1" x14ac:dyDescent="0.25">
      <c r="A27" s="93"/>
      <c r="B27" s="96"/>
      <c r="C27" s="81"/>
      <c r="D27" s="10" t="s">
        <v>15</v>
      </c>
      <c r="E27" s="6">
        <f>F27+G27+H27+I27+J27</f>
        <v>215.64</v>
      </c>
      <c r="F27" s="6">
        <v>215.64</v>
      </c>
      <c r="G27" s="54">
        <v>0</v>
      </c>
      <c r="H27" s="54">
        <v>0</v>
      </c>
      <c r="I27" s="54">
        <v>0</v>
      </c>
      <c r="J27" s="54">
        <v>0</v>
      </c>
      <c r="K27" s="100"/>
    </row>
    <row r="28" spans="1:15" ht="23.25" customHeight="1" thickBot="1" x14ac:dyDescent="0.3">
      <c r="A28" s="94"/>
      <c r="B28" s="97"/>
      <c r="C28" s="82"/>
      <c r="D28" s="18" t="s">
        <v>14</v>
      </c>
      <c r="E28" s="6">
        <f>F28+G28+H28+I28+J28</f>
        <v>414.50099999999998</v>
      </c>
      <c r="F28" s="19">
        <v>414.50099999999998</v>
      </c>
      <c r="G28" s="19">
        <v>0</v>
      </c>
      <c r="H28" s="19">
        <v>0</v>
      </c>
      <c r="I28" s="19">
        <v>0</v>
      </c>
      <c r="J28" s="19">
        <v>0</v>
      </c>
      <c r="K28" s="101"/>
    </row>
    <row r="29" spans="1:15" ht="24.75" customHeight="1" x14ac:dyDescent="0.25">
      <c r="A29" s="92"/>
      <c r="B29" s="102" t="s">
        <v>16</v>
      </c>
      <c r="C29" s="105" t="s">
        <v>13</v>
      </c>
      <c r="D29" s="52" t="s">
        <v>17</v>
      </c>
      <c r="E29" s="53">
        <f>E30+E31</f>
        <v>17642.111000000001</v>
      </c>
      <c r="F29" s="53">
        <f>F23+F26</f>
        <v>5656.1409999999996</v>
      </c>
      <c r="G29" s="53">
        <f t="shared" ref="F29:I31" si="1">G23+G26</f>
        <v>5283.1100000000006</v>
      </c>
      <c r="H29" s="53">
        <f t="shared" si="1"/>
        <v>6702.86</v>
      </c>
      <c r="I29" s="53">
        <f t="shared" si="1"/>
        <v>0</v>
      </c>
      <c r="J29" s="53">
        <f t="shared" ref="J29" si="2">J23+J26</f>
        <v>0</v>
      </c>
      <c r="K29" s="89"/>
    </row>
    <row r="30" spans="1:15" ht="26.25" customHeight="1" x14ac:dyDescent="0.25">
      <c r="A30" s="93"/>
      <c r="B30" s="103"/>
      <c r="C30" s="106"/>
      <c r="D30" s="11" t="s">
        <v>15</v>
      </c>
      <c r="E30" s="13">
        <f>F30+G30+H30+I30+J30</f>
        <v>7490.54</v>
      </c>
      <c r="F30" s="13">
        <f t="shared" si="1"/>
        <v>2728.64</v>
      </c>
      <c r="G30" s="13">
        <f t="shared" si="1"/>
        <v>2415.9</v>
      </c>
      <c r="H30" s="13">
        <f t="shared" si="1"/>
        <v>2346</v>
      </c>
      <c r="I30" s="13">
        <f t="shared" si="1"/>
        <v>0</v>
      </c>
      <c r="J30" s="13">
        <f t="shared" ref="J30" si="3">J24+J27</f>
        <v>0</v>
      </c>
      <c r="K30" s="108"/>
    </row>
    <row r="31" spans="1:15" ht="19.5" customHeight="1" thickBot="1" x14ac:dyDescent="0.35">
      <c r="A31" s="94"/>
      <c r="B31" s="104"/>
      <c r="C31" s="107"/>
      <c r="D31" s="12" t="s">
        <v>14</v>
      </c>
      <c r="E31" s="13">
        <f>F31+G31+H31+I31</f>
        <v>10151.571</v>
      </c>
      <c r="F31" s="9">
        <f t="shared" si="1"/>
        <v>2927.5010000000002</v>
      </c>
      <c r="G31" s="9">
        <f t="shared" si="1"/>
        <v>2867.21</v>
      </c>
      <c r="H31" s="9">
        <f t="shared" si="1"/>
        <v>4356.8599999999997</v>
      </c>
      <c r="I31" s="9">
        <f t="shared" si="1"/>
        <v>0</v>
      </c>
      <c r="J31" s="9">
        <f t="shared" ref="J31" si="4">J25+J28</f>
        <v>0</v>
      </c>
      <c r="K31" s="109"/>
      <c r="M31" s="98"/>
      <c r="N31" s="98"/>
      <c r="O31" s="16"/>
    </row>
    <row r="32" spans="1:15" ht="30.75" customHeight="1" thickBot="1" x14ac:dyDescent="0.3">
      <c r="A32" s="86" t="s">
        <v>18</v>
      </c>
      <c r="B32" s="87"/>
      <c r="C32" s="87"/>
      <c r="D32" s="87"/>
      <c r="E32" s="87"/>
      <c r="F32" s="87"/>
      <c r="G32" s="87"/>
      <c r="H32" s="87"/>
      <c r="I32" s="87"/>
      <c r="J32" s="87"/>
      <c r="K32" s="91"/>
    </row>
    <row r="33" spans="1:11" ht="116.25" customHeight="1" thickBot="1" x14ac:dyDescent="0.3">
      <c r="A33" s="23" t="s">
        <v>11</v>
      </c>
      <c r="B33" s="27" t="s">
        <v>19</v>
      </c>
      <c r="C33" s="28" t="s">
        <v>13</v>
      </c>
      <c r="D33" s="7" t="s">
        <v>47</v>
      </c>
      <c r="E33" s="8">
        <f>F33+G33+H33+I33+J33</f>
        <v>6018.5400000000009</v>
      </c>
      <c r="F33" s="8">
        <f>F34</f>
        <v>1051.9000000000001</v>
      </c>
      <c r="G33" s="8">
        <f>G34</f>
        <v>1433.16</v>
      </c>
      <c r="H33" s="8">
        <f>H34</f>
        <v>2113.48</v>
      </c>
      <c r="I33" s="8">
        <f>I34</f>
        <v>920</v>
      </c>
      <c r="J33" s="8">
        <f>J34</f>
        <v>500</v>
      </c>
      <c r="K33" s="65" t="s">
        <v>48</v>
      </c>
    </row>
    <row r="34" spans="1:11" ht="112.5" customHeight="1" thickBot="1" x14ac:dyDescent="0.3">
      <c r="A34" s="23" t="s">
        <v>20</v>
      </c>
      <c r="B34" s="36" t="s">
        <v>21</v>
      </c>
      <c r="C34" s="28" t="s">
        <v>13</v>
      </c>
      <c r="D34" s="7" t="s">
        <v>47</v>
      </c>
      <c r="E34" s="8">
        <f>F34+G34+H34+I34+J34</f>
        <v>6018.5400000000009</v>
      </c>
      <c r="F34" s="8">
        <v>1051.9000000000001</v>
      </c>
      <c r="G34" s="66">
        <v>1433.16</v>
      </c>
      <c r="H34" s="66">
        <v>2113.48</v>
      </c>
      <c r="I34" s="67">
        <v>920</v>
      </c>
      <c r="J34" s="67">
        <v>500</v>
      </c>
      <c r="K34" s="65"/>
    </row>
    <row r="35" spans="1:11" ht="83.25" customHeight="1" thickBot="1" x14ac:dyDescent="0.3">
      <c r="A35" s="38" t="s">
        <v>27</v>
      </c>
      <c r="B35" s="39" t="s">
        <v>44</v>
      </c>
      <c r="C35" s="40" t="s">
        <v>13</v>
      </c>
      <c r="D35" s="21" t="s">
        <v>47</v>
      </c>
      <c r="E35" s="8">
        <f>F35+G35+H35+I35</f>
        <v>4.17</v>
      </c>
      <c r="F35" s="22">
        <f>F36</f>
        <v>0</v>
      </c>
      <c r="G35" s="68">
        <f>G36</f>
        <v>4.17</v>
      </c>
      <c r="H35" s="69">
        <f>H36</f>
        <v>0</v>
      </c>
      <c r="I35" s="69">
        <f>I36</f>
        <v>0</v>
      </c>
      <c r="J35" s="69">
        <f>J36</f>
        <v>0</v>
      </c>
      <c r="K35" s="42" t="s">
        <v>48</v>
      </c>
    </row>
    <row r="36" spans="1:11" ht="37.5" customHeight="1" thickBot="1" x14ac:dyDescent="0.3">
      <c r="A36" s="38" t="s">
        <v>30</v>
      </c>
      <c r="B36" s="41" t="s">
        <v>45</v>
      </c>
      <c r="C36" s="40" t="s">
        <v>13</v>
      </c>
      <c r="D36" s="21" t="s">
        <v>47</v>
      </c>
      <c r="E36" s="8">
        <f>F36+G36+H36+I36</f>
        <v>4.17</v>
      </c>
      <c r="F36" s="68">
        <v>0</v>
      </c>
      <c r="G36" s="63">
        <v>4.17</v>
      </c>
      <c r="H36" s="47">
        <v>0</v>
      </c>
      <c r="I36" s="47">
        <v>0</v>
      </c>
      <c r="J36" s="47">
        <v>0</v>
      </c>
      <c r="K36" s="43"/>
    </row>
    <row r="37" spans="1:11" ht="89.25" customHeight="1" thickBot="1" x14ac:dyDescent="0.3">
      <c r="A37" s="32"/>
      <c r="B37" s="34" t="s">
        <v>22</v>
      </c>
      <c r="C37" s="35"/>
      <c r="D37" s="14" t="s">
        <v>47</v>
      </c>
      <c r="E37" s="15">
        <f>F37+G37+H37+I37+J37</f>
        <v>6022.7100000000009</v>
      </c>
      <c r="F37" s="70">
        <f>F33+F35</f>
        <v>1051.9000000000001</v>
      </c>
      <c r="G37" s="15">
        <f>G33+G35</f>
        <v>1437.3300000000002</v>
      </c>
      <c r="H37" s="15">
        <f>H33+H35</f>
        <v>2113.48</v>
      </c>
      <c r="I37" s="48">
        <f>I33+I35</f>
        <v>920</v>
      </c>
      <c r="J37" s="48">
        <f>J33+J35</f>
        <v>500</v>
      </c>
      <c r="K37" s="30"/>
    </row>
    <row r="38" spans="1:11" ht="30.75" customHeight="1" thickBot="1" x14ac:dyDescent="0.3">
      <c r="A38" s="86" t="s">
        <v>31</v>
      </c>
      <c r="B38" s="87"/>
      <c r="C38" s="87"/>
      <c r="D38" s="87"/>
      <c r="E38" s="87"/>
      <c r="F38" s="87"/>
      <c r="G38" s="87"/>
      <c r="H38" s="87"/>
      <c r="I38" s="87"/>
      <c r="J38" s="87"/>
      <c r="K38" s="88"/>
    </row>
    <row r="39" spans="1:11" ht="74.25" customHeight="1" thickBot="1" x14ac:dyDescent="0.3">
      <c r="A39" s="23" t="s">
        <v>11</v>
      </c>
      <c r="B39" s="36" t="s">
        <v>32</v>
      </c>
      <c r="C39" s="28" t="s">
        <v>13</v>
      </c>
      <c r="D39" s="7" t="s">
        <v>47</v>
      </c>
      <c r="E39" s="8">
        <f t="shared" ref="E39:J39" si="5">E40</f>
        <v>94.98</v>
      </c>
      <c r="F39" s="8">
        <f t="shared" si="5"/>
        <v>94.98</v>
      </c>
      <c r="G39" s="46">
        <f t="shared" si="5"/>
        <v>0</v>
      </c>
      <c r="H39" s="46">
        <f t="shared" si="5"/>
        <v>0</v>
      </c>
      <c r="I39" s="46">
        <f t="shared" si="5"/>
        <v>0</v>
      </c>
      <c r="J39" s="46">
        <f t="shared" si="5"/>
        <v>0</v>
      </c>
      <c r="K39" s="26" t="s">
        <v>35</v>
      </c>
    </row>
    <row r="40" spans="1:11" ht="91.5" customHeight="1" thickBot="1" x14ac:dyDescent="0.3">
      <c r="A40" s="23" t="s">
        <v>20</v>
      </c>
      <c r="B40" s="36" t="s">
        <v>33</v>
      </c>
      <c r="C40" s="28" t="s">
        <v>13</v>
      </c>
      <c r="D40" s="7" t="s">
        <v>47</v>
      </c>
      <c r="E40" s="8">
        <f>F40+G40+H40+I40</f>
        <v>94.98</v>
      </c>
      <c r="F40" s="66">
        <v>94.98</v>
      </c>
      <c r="G40" s="46">
        <v>0</v>
      </c>
      <c r="H40" s="46">
        <v>0</v>
      </c>
      <c r="I40" s="46">
        <v>0</v>
      </c>
      <c r="J40" s="46">
        <v>0</v>
      </c>
      <c r="K40" s="37"/>
    </row>
    <row r="41" spans="1:11" ht="63.75" customHeight="1" x14ac:dyDescent="0.25">
      <c r="A41" s="32"/>
      <c r="B41" s="34" t="s">
        <v>34</v>
      </c>
      <c r="C41" s="35"/>
      <c r="D41" s="14" t="s">
        <v>47</v>
      </c>
      <c r="E41" s="15">
        <f t="shared" ref="E41:J41" si="6">E39</f>
        <v>94.98</v>
      </c>
      <c r="F41" s="70">
        <f t="shared" si="6"/>
        <v>94.98</v>
      </c>
      <c r="G41" s="46">
        <f t="shared" si="6"/>
        <v>0</v>
      </c>
      <c r="H41" s="46">
        <f t="shared" si="6"/>
        <v>0</v>
      </c>
      <c r="I41" s="46">
        <f t="shared" si="6"/>
        <v>0</v>
      </c>
      <c r="J41" s="46">
        <f t="shared" si="6"/>
        <v>0</v>
      </c>
      <c r="K41" s="30"/>
    </row>
    <row r="42" spans="1:11" ht="15.75" thickBot="1" x14ac:dyDescent="0.3">
      <c r="A42" s="59" t="s">
        <v>23</v>
      </c>
      <c r="B42" s="60"/>
      <c r="C42" s="60"/>
      <c r="D42" s="60"/>
      <c r="E42" s="60"/>
      <c r="F42" s="60"/>
      <c r="G42" s="60"/>
      <c r="H42" s="60"/>
      <c r="I42" s="60"/>
      <c r="J42" s="60"/>
      <c r="K42" s="61"/>
    </row>
    <row r="43" spans="1:11" ht="68.25" customHeight="1" thickBot="1" x14ac:dyDescent="0.3">
      <c r="A43" s="23">
        <v>1</v>
      </c>
      <c r="B43" s="36" t="s">
        <v>24</v>
      </c>
      <c r="C43" s="28" t="s">
        <v>13</v>
      </c>
      <c r="D43" s="7" t="s">
        <v>47</v>
      </c>
      <c r="E43" s="66">
        <f>F43+G43+H43+I43+J43</f>
        <v>14595</v>
      </c>
      <c r="F43" s="66">
        <v>2873</v>
      </c>
      <c r="G43" s="66">
        <v>2873</v>
      </c>
      <c r="H43" s="67">
        <v>2873</v>
      </c>
      <c r="I43" s="67">
        <v>3103</v>
      </c>
      <c r="J43" s="67">
        <v>2873</v>
      </c>
      <c r="K43" s="89" t="s">
        <v>49</v>
      </c>
    </row>
    <row r="44" spans="1:11" ht="48" customHeight="1" thickBot="1" x14ac:dyDescent="0.3">
      <c r="A44" s="24">
        <v>2</v>
      </c>
      <c r="B44" s="121" t="s">
        <v>50</v>
      </c>
      <c r="C44" s="29"/>
      <c r="D44" s="72" t="s">
        <v>47</v>
      </c>
      <c r="E44" s="66">
        <f t="shared" ref="E44" si="7">F44+G44+H44+I44</f>
        <v>649.80999999999995</v>
      </c>
      <c r="F44" s="66">
        <v>0</v>
      </c>
      <c r="G44" s="68">
        <v>649.80999999999995</v>
      </c>
      <c r="H44" s="67">
        <v>0</v>
      </c>
      <c r="I44" s="67">
        <v>0</v>
      </c>
      <c r="J44" s="67">
        <v>0</v>
      </c>
      <c r="K44" s="108"/>
    </row>
    <row r="45" spans="1:11" ht="70.5" customHeight="1" thickBot="1" x14ac:dyDescent="0.3">
      <c r="A45" s="24">
        <v>3</v>
      </c>
      <c r="B45" s="121" t="s">
        <v>52</v>
      </c>
      <c r="C45" s="73"/>
      <c r="D45" s="72" t="s">
        <v>47</v>
      </c>
      <c r="E45" s="66">
        <f t="shared" ref="E45" si="8">F45+G45+H45+I45</f>
        <v>400</v>
      </c>
      <c r="F45" s="66">
        <v>0</v>
      </c>
      <c r="G45" s="68">
        <v>0</v>
      </c>
      <c r="H45" s="67">
        <v>0</v>
      </c>
      <c r="I45" s="67">
        <v>400</v>
      </c>
      <c r="J45" s="67">
        <v>0</v>
      </c>
      <c r="K45" s="90"/>
    </row>
    <row r="46" spans="1:11" ht="42.75" customHeight="1" x14ac:dyDescent="0.25">
      <c r="A46" s="33"/>
      <c r="B46" s="44" t="s">
        <v>25</v>
      </c>
      <c r="C46" s="25" t="s">
        <v>13</v>
      </c>
      <c r="D46" s="71" t="s">
        <v>47</v>
      </c>
      <c r="E46" s="70">
        <f>F46+G46+H46+I46+J46</f>
        <v>15644.81</v>
      </c>
      <c r="F46" s="70">
        <f>F45+F44+F43</f>
        <v>2873</v>
      </c>
      <c r="G46" s="70">
        <f>G45+G44+G43</f>
        <v>3522.81</v>
      </c>
      <c r="H46" s="70">
        <f>H45+H44+H43</f>
        <v>2873</v>
      </c>
      <c r="I46" s="70">
        <f>I45+I44+I43</f>
        <v>3503</v>
      </c>
      <c r="J46" s="70">
        <f>J45+J44+J43</f>
        <v>2873</v>
      </c>
      <c r="K46" s="31"/>
    </row>
    <row r="47" spans="1:11" ht="15.75" thickBot="1" x14ac:dyDescent="0.3">
      <c r="A47" s="74"/>
      <c r="B47" s="76" t="s">
        <v>26</v>
      </c>
      <c r="C47" s="78"/>
      <c r="D47" s="56" t="s">
        <v>17</v>
      </c>
      <c r="E47" s="57">
        <f>F47+G47+H47+I47+J47</f>
        <v>39404.611000000004</v>
      </c>
      <c r="F47" s="57">
        <f>F48+F49</f>
        <v>9676.0210000000006</v>
      </c>
      <c r="G47" s="57">
        <f>G48+G49</f>
        <v>10243.25</v>
      </c>
      <c r="H47" s="57">
        <f>H48+H49</f>
        <v>11689.34</v>
      </c>
      <c r="I47" s="57">
        <f>I48+I49</f>
        <v>4423</v>
      </c>
      <c r="J47" s="57">
        <f>J48+J49</f>
        <v>3373</v>
      </c>
      <c r="K47" s="74"/>
    </row>
    <row r="48" spans="1:11" ht="27" thickBot="1" x14ac:dyDescent="0.3">
      <c r="A48" s="74"/>
      <c r="B48" s="76"/>
      <c r="C48" s="78"/>
      <c r="D48" s="56" t="s">
        <v>15</v>
      </c>
      <c r="E48" s="58">
        <f>F48+G48+H48+I48+J48</f>
        <v>29253.040000000001</v>
      </c>
      <c r="F48" s="58">
        <f>F30+F37+F41+F46</f>
        <v>6748.52</v>
      </c>
      <c r="G48" s="58">
        <f>G30+G37+G41+G46</f>
        <v>7376.0400000000009</v>
      </c>
      <c r="H48" s="58">
        <f>H30+H37+H41+H46</f>
        <v>7332.48</v>
      </c>
      <c r="I48" s="58">
        <f>I30+I37+I41+I46</f>
        <v>4423</v>
      </c>
      <c r="J48" s="58">
        <f>J30+J37+J41+J46</f>
        <v>3373</v>
      </c>
      <c r="K48" s="74"/>
    </row>
    <row r="49" spans="1:11" ht="15.75" thickBot="1" x14ac:dyDescent="0.3">
      <c r="A49" s="75"/>
      <c r="B49" s="77"/>
      <c r="C49" s="79"/>
      <c r="D49" s="56" t="s">
        <v>14</v>
      </c>
      <c r="E49" s="57">
        <f>F49+G49+H49+I49+J49</f>
        <v>10151.571</v>
      </c>
      <c r="F49" s="57">
        <f>F31</f>
        <v>2927.5010000000002</v>
      </c>
      <c r="G49" s="57">
        <f>G31</f>
        <v>2867.21</v>
      </c>
      <c r="H49" s="57">
        <f>H31</f>
        <v>4356.8599999999997</v>
      </c>
      <c r="I49" s="57">
        <f>I31</f>
        <v>0</v>
      </c>
      <c r="J49" s="57">
        <f>J31</f>
        <v>0</v>
      </c>
      <c r="K49" s="75"/>
    </row>
    <row r="50" spans="1:11" ht="16.5" x14ac:dyDescent="0.25">
      <c r="A50" s="2"/>
    </row>
    <row r="51" spans="1:11" x14ac:dyDescent="0.25">
      <c r="E51" s="62"/>
      <c r="F51" s="3"/>
      <c r="G51" s="3"/>
    </row>
    <row r="52" spans="1:11" x14ac:dyDescent="0.25">
      <c r="E52" s="4"/>
      <c r="F52" s="4"/>
      <c r="G52" s="4"/>
    </row>
    <row r="53" spans="1:11" x14ac:dyDescent="0.25">
      <c r="E53" s="4"/>
      <c r="F53" s="4"/>
      <c r="G53" s="4"/>
    </row>
  </sheetData>
  <mergeCells count="42">
    <mergeCell ref="H1:K1"/>
    <mergeCell ref="H3:K3"/>
    <mergeCell ref="H4:K4"/>
    <mergeCell ref="H5:K5"/>
    <mergeCell ref="H6:K6"/>
    <mergeCell ref="H2:K2"/>
    <mergeCell ref="H7:K7"/>
    <mergeCell ref="K20:K21"/>
    <mergeCell ref="A22:K22"/>
    <mergeCell ref="C20:C21"/>
    <mergeCell ref="E20:E21"/>
    <mergeCell ref="A17:K17"/>
    <mergeCell ref="A18:K18"/>
    <mergeCell ref="H9:K9"/>
    <mergeCell ref="H10:K10"/>
    <mergeCell ref="H11:K11"/>
    <mergeCell ref="H12:K12"/>
    <mergeCell ref="H13:K13"/>
    <mergeCell ref="A20:A21"/>
    <mergeCell ref="B20:B21"/>
    <mergeCell ref="D20:D21"/>
    <mergeCell ref="F20:J20"/>
    <mergeCell ref="M31:N31"/>
    <mergeCell ref="A26:A28"/>
    <mergeCell ref="B26:B28"/>
    <mergeCell ref="C26:C28"/>
    <mergeCell ref="K26:K28"/>
    <mergeCell ref="B29:B31"/>
    <mergeCell ref="C29:C31"/>
    <mergeCell ref="A29:A31"/>
    <mergeCell ref="K29:K31"/>
    <mergeCell ref="A47:A49"/>
    <mergeCell ref="B47:B49"/>
    <mergeCell ref="C47:C49"/>
    <mergeCell ref="K47:K49"/>
    <mergeCell ref="C23:C25"/>
    <mergeCell ref="K23:K25"/>
    <mergeCell ref="A38:K38"/>
    <mergeCell ref="A32:K32"/>
    <mergeCell ref="A23:A25"/>
    <mergeCell ref="B23:B25"/>
    <mergeCell ref="K43:K45"/>
  </mergeCells>
  <pageMargins left="0.70866141732283472" right="0.70866141732283472" top="0.74803149606299213" bottom="0.74803149606299213" header="0.31496062992125984" footer="0.31496062992125984"/>
  <pageSetup paperSize="9" scale="93" fitToHeight="3" orientation="landscape" r:id="rId1"/>
  <rowBreaks count="1" manualBreakCount="1">
    <brk id="3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115-01</cp:lastModifiedBy>
  <cp:lastPrinted>2018-11-15T07:23:27Z</cp:lastPrinted>
  <dcterms:created xsi:type="dcterms:W3CDTF">2016-03-02T23:28:35Z</dcterms:created>
  <dcterms:modified xsi:type="dcterms:W3CDTF">2019-09-17T23:28:22Z</dcterms:modified>
</cp:coreProperties>
</file>